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MIGRATION\"/>
    </mc:Choice>
  </mc:AlternateContent>
  <bookViews>
    <workbookView xWindow="0" yWindow="0" windowWidth="24240" windowHeight="12435"/>
  </bookViews>
  <sheets>
    <sheet name="Φύλλο1" sheetId="1" r:id="rId1"/>
  </sheets>
  <definedNames>
    <definedName name="_xlnm.Print_Area" localSheetId="0">Φύλλο1!$B$1:$G$35</definedName>
  </definedNames>
  <calcPr calcId="152511"/>
</workbook>
</file>

<file path=xl/calcChain.xml><?xml version="1.0" encoding="utf-8"?>
<calcChain xmlns="http://schemas.openxmlformats.org/spreadsheetml/2006/main">
  <c r="E32" i="1" l="1"/>
  <c r="E31" i="1"/>
  <c r="E30" i="1"/>
  <c r="E28" i="1"/>
  <c r="G32" i="1"/>
  <c r="G31" i="1"/>
  <c r="G30" i="1"/>
  <c r="G26" i="1"/>
  <c r="G23" i="1"/>
  <c r="G20" i="1"/>
  <c r="G24" i="1" s="1"/>
  <c r="F32" i="1"/>
  <c r="F31" i="1"/>
  <c r="F30" i="1"/>
  <c r="F26" i="1"/>
  <c r="F23" i="1"/>
  <c r="F20" i="1"/>
  <c r="F24" i="1" s="1"/>
  <c r="E26" i="1"/>
  <c r="E23" i="1"/>
  <c r="E20" i="1"/>
  <c r="E24" i="1" s="1"/>
  <c r="G14" i="1"/>
  <c r="G34" i="1" s="1"/>
  <c r="G13" i="1"/>
  <c r="G8" i="1"/>
  <c r="G28" i="1" s="1"/>
  <c r="F14" i="1"/>
  <c r="F34" i="1" s="1"/>
  <c r="F13" i="1"/>
  <c r="F8" i="1"/>
  <c r="F28" i="1" s="1"/>
  <c r="E14" i="1"/>
  <c r="E34" i="1" s="1"/>
  <c r="E13" i="1"/>
  <c r="D32" i="1"/>
  <c r="D31" i="1"/>
  <c r="D30" i="1"/>
  <c r="D26" i="1"/>
  <c r="D23" i="1"/>
  <c r="D20" i="1"/>
  <c r="D24" i="1" s="1"/>
  <c r="D14" i="1"/>
  <c r="D34" i="1" s="1"/>
  <c r="D13" i="1"/>
  <c r="D8" i="1"/>
  <c r="D28" i="1" s="1"/>
</calcChain>
</file>

<file path=xl/sharedStrings.xml><?xml version="1.0" encoding="utf-8"?>
<sst xmlns="http://schemas.openxmlformats.org/spreadsheetml/2006/main" count="39" uniqueCount="39">
  <si>
    <t>ΣΕΝΑΡΙΑ ΠΡΟΒΟΛΩΝ</t>
  </si>
  <si>
    <t>3 &amp; 5</t>
  </si>
  <si>
    <t>4 &amp; 6</t>
  </si>
  <si>
    <t>ΣΕΝΑΡΙΑ ΜΕΤΑΝΑΣΤΕΥΣΗΣ</t>
  </si>
  <si>
    <t>MIGR_RES_1a</t>
  </si>
  <si>
    <t>MIGR_RES_1b/</t>
  </si>
  <si>
    <t>MIGR_INEGAL_2a/b</t>
  </si>
  <si>
    <t>MIGR_INEGAL_ 2c/d</t>
  </si>
  <si>
    <t>Είσοδοι Ελλήνων μεταναστευόντων μετά το 2010</t>
  </si>
  <si>
    <t>Είσοδοι Ελλήνων μεταναστευόντων πριν το  2010</t>
  </si>
  <si>
    <t>Σύνολο εισόδων Ελλήνων</t>
  </si>
  <si>
    <t>Είσοδοι αλλοδαπών από λιγότερο ανεπτυγμένες χώρες (2015-2050)</t>
  </si>
  <si>
    <t>Είσοδοι αλλοδαπών από τις πλέον ανεπτυγμένες χώρες (2015-2050)</t>
  </si>
  <si>
    <t>Είσοδοι προσφύγων (2015-2050)</t>
  </si>
  <si>
    <t>Είσοδοι αλλοδαπών και προσφύγων από λιγότερο ανεπτυγμένες χώρες (2015-2050) (2015-2050)</t>
  </si>
  <si>
    <t xml:space="preserve">(8)= 1=2+4+5+6 </t>
  </si>
  <si>
    <t>ΕΙΣΟΔΟΙ ΣΥΝΟΛΟ</t>
  </si>
  <si>
    <t>Έξοδοι Ελλήνων (2015-2050)</t>
  </si>
  <si>
    <t xml:space="preserve">Έξοδοι (2015-2050) αλλοδαπών από λιγότερο ανεπτυγμένες χώρες, μονίμων κατοίκων Ελλάδας κατά την 1/1/2015 </t>
  </si>
  <si>
    <t>Έξοδοι (2015-2050) αλλοδαπών από τις πλέον ανεπτυγμένες χώρες μονίμων, κατοίκων Ελλάδας κατά την 1/1/2015</t>
  </si>
  <si>
    <t>Έξοδοι (2015-2050) αλλοδαπών, μονίμων κατοίκων Ελλάδας κατά την 1/1/2015</t>
  </si>
  <si>
    <t>Έξοδοι (2015-2050) αλλοδαπών από λιγότερο ανεπτυγμένες χώρες που εισήλθαν στην Ελλάδα μετά την 1/1/2015</t>
  </si>
  <si>
    <t>Έξοδοι (2015-2050) αλλοδαπών από τις πλέον ανεπτυγμένες χώρες που εισήλθαν στην Ελλάδα μετά την 1/1/2015</t>
  </si>
  <si>
    <t>(15)=13+14</t>
  </si>
  <si>
    <t>Έξοδοι (2015-2050) αλλοδαπών που εισήλθαν στην Ελλάδα μετά την 1/1/2015</t>
  </si>
  <si>
    <t>17=Εξοδοι προσφύγων</t>
  </si>
  <si>
    <t>Έξοδοι προσφύγων</t>
  </si>
  <si>
    <t>ΕΞΟΔΟΙ ΣΥΝΟΛΟ</t>
  </si>
  <si>
    <t>Ισοζύγιο Ελλήνων</t>
  </si>
  <si>
    <t>Ισοζύγιο Αλλοδαπών από λιγότερο  ανεπτυγμένες χώρες</t>
  </si>
  <si>
    <t>Ισοζύγιο Αλλοδαπών από τις πλέον ανεπτυγμένες χώρες</t>
  </si>
  <si>
    <t>Ισοζύγιο προσφύγων</t>
  </si>
  <si>
    <t>ΣΥΝΟΛΙΚΟ ΙΣΟΖΥΓΙΟ</t>
  </si>
  <si>
    <t>(7)= 4+6</t>
  </si>
  <si>
    <t>(12)=10 +11</t>
  </si>
  <si>
    <t>Έξοδοι (2015-2050)  συνόλου αλλοδαπών εκτός προσφύγων</t>
  </si>
  <si>
    <t>(3)=1+2</t>
  </si>
  <si>
    <t>16=12+13+14</t>
  </si>
  <si>
    <t>Πίνακας 1:  Εισροές και εκροές ανά σενάριο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</si>
</sst>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i/>
      <sz val="9"/>
      <color indexed="8"/>
      <name val="Times New Roman"/>
      <family val="1"/>
      <charset val="161"/>
    </font>
    <font>
      <i/>
      <sz val="9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1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3" fontId="2" fillId="0" borderId="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tabSelected="1" workbookViewId="0">
      <selection activeCell="B1" sqref="B1:G35"/>
    </sheetView>
  </sheetViews>
  <sheetFormatPr defaultRowHeight="15" x14ac:dyDescent="0.25"/>
  <cols>
    <col min="1" max="1" width="9.140625" style="5"/>
    <col min="2" max="2" width="12.7109375" style="5" bestFit="1" customWidth="1"/>
    <col min="3" max="3" width="24.5703125" style="5" bestFit="1" customWidth="1"/>
    <col min="4" max="16384" width="9.140625" style="5"/>
  </cols>
  <sheetData>
    <row r="1" spans="2:7" ht="15.75" thickBot="1" x14ac:dyDescent="0.3">
      <c r="B1" s="6" t="s">
        <v>38</v>
      </c>
    </row>
    <row r="2" spans="2:7" ht="20.25" customHeight="1" x14ac:dyDescent="0.25">
      <c r="B2" s="9"/>
      <c r="C2" s="13" t="s">
        <v>0</v>
      </c>
      <c r="D2" s="13">
        <v>1</v>
      </c>
      <c r="E2" s="13">
        <v>2</v>
      </c>
      <c r="F2" s="13" t="s">
        <v>1</v>
      </c>
      <c r="G2" s="13" t="s">
        <v>2</v>
      </c>
    </row>
    <row r="3" spans="2:7" ht="15.75" thickBot="1" x14ac:dyDescent="0.3">
      <c r="B3" s="10"/>
      <c r="C3" s="14"/>
      <c r="D3" s="14"/>
      <c r="E3" s="14"/>
      <c r="F3" s="14"/>
      <c r="G3" s="14"/>
    </row>
    <row r="4" spans="2:7" ht="20.25" customHeight="1" x14ac:dyDescent="0.25">
      <c r="B4" s="9"/>
      <c r="C4" s="17" t="s">
        <v>3</v>
      </c>
      <c r="D4" s="19" t="s">
        <v>4</v>
      </c>
      <c r="E4" s="19" t="s">
        <v>5</v>
      </c>
      <c r="F4" s="19" t="s">
        <v>6</v>
      </c>
      <c r="G4" s="19" t="s">
        <v>7</v>
      </c>
    </row>
    <row r="5" spans="2:7" ht="15.75" thickBot="1" x14ac:dyDescent="0.3">
      <c r="B5" s="10"/>
      <c r="C5" s="18"/>
      <c r="D5" s="20"/>
      <c r="E5" s="20"/>
      <c r="F5" s="20"/>
      <c r="G5" s="20"/>
    </row>
    <row r="6" spans="2:7" ht="24.75" thickBot="1" x14ac:dyDescent="0.3">
      <c r="B6" s="2">
        <v>1</v>
      </c>
      <c r="C6" s="1" t="s">
        <v>8</v>
      </c>
      <c r="D6" s="3">
        <v>146667</v>
      </c>
      <c r="E6" s="4">
        <v>146667</v>
      </c>
      <c r="F6" s="3">
        <v>250000</v>
      </c>
      <c r="G6" s="3">
        <v>250000</v>
      </c>
    </row>
    <row r="7" spans="2:7" ht="24.75" thickBot="1" x14ac:dyDescent="0.3">
      <c r="B7" s="2">
        <v>2</v>
      </c>
      <c r="C7" s="1" t="s">
        <v>9</v>
      </c>
      <c r="D7" s="3">
        <v>140000</v>
      </c>
      <c r="E7" s="4">
        <v>140000</v>
      </c>
      <c r="F7" s="3">
        <v>105000</v>
      </c>
      <c r="G7" s="3">
        <v>105000</v>
      </c>
    </row>
    <row r="8" spans="2:7" ht="15.75" thickBot="1" x14ac:dyDescent="0.3">
      <c r="B8" s="2" t="s">
        <v>36</v>
      </c>
      <c r="C8" s="1" t="s">
        <v>10</v>
      </c>
      <c r="D8" s="3">
        <f>SUM(D6:D7)</f>
        <v>286667</v>
      </c>
      <c r="E8" s="4">
        <v>286667</v>
      </c>
      <c r="F8" s="3">
        <f>SUM(F6:F7)</f>
        <v>355000</v>
      </c>
      <c r="G8" s="3">
        <f>SUM(G6:G7)</f>
        <v>355000</v>
      </c>
    </row>
    <row r="9" spans="2:7" ht="24.75" thickBot="1" x14ac:dyDescent="0.3">
      <c r="B9" s="2">
        <v>4</v>
      </c>
      <c r="C9" s="1" t="s">
        <v>11</v>
      </c>
      <c r="D9" s="3">
        <v>550000</v>
      </c>
      <c r="E9" s="4">
        <v>850000</v>
      </c>
      <c r="F9" s="3">
        <v>550000</v>
      </c>
      <c r="G9" s="3">
        <v>850000</v>
      </c>
    </row>
    <row r="10" spans="2:7" ht="36.75" thickBot="1" x14ac:dyDescent="0.3">
      <c r="B10" s="2">
        <v>5</v>
      </c>
      <c r="C10" s="1" t="s">
        <v>12</v>
      </c>
      <c r="D10" s="3">
        <v>300000</v>
      </c>
      <c r="E10" s="4">
        <v>300000</v>
      </c>
      <c r="F10" s="3">
        <v>200000</v>
      </c>
      <c r="G10" s="3">
        <v>200000</v>
      </c>
    </row>
    <row r="11" spans="2:7" ht="32.25" customHeight="1" x14ac:dyDescent="0.25">
      <c r="B11" s="9">
        <v>6</v>
      </c>
      <c r="C11" s="9" t="s">
        <v>13</v>
      </c>
      <c r="D11" s="11">
        <v>500000</v>
      </c>
      <c r="E11" s="21">
        <v>500000</v>
      </c>
      <c r="F11" s="11">
        <v>500000</v>
      </c>
      <c r="G11" s="11">
        <v>500000</v>
      </c>
    </row>
    <row r="12" spans="2:7" ht="15.75" thickBot="1" x14ac:dyDescent="0.3">
      <c r="B12" s="10"/>
      <c r="C12" s="10"/>
      <c r="D12" s="12"/>
      <c r="E12" s="22"/>
      <c r="F12" s="12"/>
      <c r="G12" s="12"/>
    </row>
    <row r="13" spans="2:7" ht="48.75" thickBot="1" x14ac:dyDescent="0.3">
      <c r="B13" s="2" t="s">
        <v>33</v>
      </c>
      <c r="C13" s="1" t="s">
        <v>14</v>
      </c>
      <c r="D13" s="3">
        <f>D9+D11</f>
        <v>1050000</v>
      </c>
      <c r="E13" s="4">
        <f>E9+E11</f>
        <v>1350000</v>
      </c>
      <c r="F13" s="3">
        <f>F9+F11</f>
        <v>1050000</v>
      </c>
      <c r="G13" s="3">
        <f>G9+G11</f>
        <v>1350000</v>
      </c>
    </row>
    <row r="14" spans="2:7" x14ac:dyDescent="0.25">
      <c r="B14" s="13" t="s">
        <v>15</v>
      </c>
      <c r="C14" s="13" t="s">
        <v>16</v>
      </c>
      <c r="D14" s="7">
        <f>D6+D7+D9+D10+D11</f>
        <v>1636667</v>
      </c>
      <c r="E14" s="15">
        <f>E6+E7+E9+E10+E11</f>
        <v>1936667</v>
      </c>
      <c r="F14" s="7">
        <f>F6+F7+F9+F10+F11</f>
        <v>1605000</v>
      </c>
      <c r="G14" s="7">
        <f>G6+G7+G9+G10+G11</f>
        <v>1905000</v>
      </c>
    </row>
    <row r="15" spans="2:7" ht="15.75" thickBot="1" x14ac:dyDescent="0.3">
      <c r="B15" s="14"/>
      <c r="C15" s="14"/>
      <c r="D15" s="8"/>
      <c r="E15" s="16"/>
      <c r="F15" s="8"/>
      <c r="G15" s="8"/>
    </row>
    <row r="16" spans="2:7" ht="32.25" customHeight="1" x14ac:dyDescent="0.25">
      <c r="B16" s="9">
        <v>9</v>
      </c>
      <c r="C16" s="9" t="s">
        <v>17</v>
      </c>
      <c r="D16" s="11">
        <v>320000</v>
      </c>
      <c r="E16" s="21">
        <v>320000</v>
      </c>
      <c r="F16" s="11">
        <v>640000</v>
      </c>
      <c r="G16" s="11">
        <v>640000</v>
      </c>
    </row>
    <row r="17" spans="2:7" ht="15.75" thickBot="1" x14ac:dyDescent="0.3">
      <c r="B17" s="10"/>
      <c r="C17" s="10"/>
      <c r="D17" s="12"/>
      <c r="E17" s="22"/>
      <c r="F17" s="12"/>
      <c r="G17" s="12"/>
    </row>
    <row r="18" spans="2:7" ht="48.75" thickBot="1" x14ac:dyDescent="0.3">
      <c r="B18" s="2">
        <v>10</v>
      </c>
      <c r="C18" s="1" t="s">
        <v>18</v>
      </c>
      <c r="D18" s="3">
        <v>287500</v>
      </c>
      <c r="E18" s="4">
        <v>287500</v>
      </c>
      <c r="F18" s="3">
        <v>287500</v>
      </c>
      <c r="G18" s="3">
        <v>287500</v>
      </c>
    </row>
    <row r="19" spans="2:7" ht="48.75" thickBot="1" x14ac:dyDescent="0.3">
      <c r="B19" s="2">
        <v>11</v>
      </c>
      <c r="C19" s="1" t="s">
        <v>19</v>
      </c>
      <c r="D19" s="3">
        <v>37500</v>
      </c>
      <c r="E19" s="3">
        <v>37500</v>
      </c>
      <c r="F19" s="3">
        <v>62500</v>
      </c>
      <c r="G19" s="3">
        <v>62500</v>
      </c>
    </row>
    <row r="20" spans="2:7" ht="36.75" thickBot="1" x14ac:dyDescent="0.3">
      <c r="B20" s="2" t="s">
        <v>34</v>
      </c>
      <c r="C20" s="1" t="s">
        <v>20</v>
      </c>
      <c r="D20" s="3">
        <f>SUM(D18:D19)</f>
        <v>325000</v>
      </c>
      <c r="E20" s="3">
        <f>SUM(E18:E19)</f>
        <v>325000</v>
      </c>
      <c r="F20" s="3">
        <f>SUM(F18:F19)</f>
        <v>350000</v>
      </c>
      <c r="G20" s="3">
        <f>SUM(G18:G19)</f>
        <v>350000</v>
      </c>
    </row>
    <row r="21" spans="2:7" ht="48.75" thickBot="1" x14ac:dyDescent="0.3">
      <c r="B21" s="2">
        <v>13</v>
      </c>
      <c r="C21" s="1" t="s">
        <v>21</v>
      </c>
      <c r="D21" s="3">
        <v>183333</v>
      </c>
      <c r="E21" s="3">
        <v>283333</v>
      </c>
      <c r="F21" s="3">
        <v>183333</v>
      </c>
      <c r="G21" s="3">
        <v>283333</v>
      </c>
    </row>
    <row r="22" spans="2:7" ht="48.75" thickBot="1" x14ac:dyDescent="0.3">
      <c r="B22" s="2">
        <v>14</v>
      </c>
      <c r="C22" s="1" t="s">
        <v>22</v>
      </c>
      <c r="D22" s="3">
        <v>100000</v>
      </c>
      <c r="E22" s="3">
        <v>100000</v>
      </c>
      <c r="F22" s="3">
        <v>100000</v>
      </c>
      <c r="G22" s="3">
        <v>100000</v>
      </c>
    </row>
    <row r="23" spans="2:7" ht="36.75" thickBot="1" x14ac:dyDescent="0.3">
      <c r="B23" s="2" t="s">
        <v>23</v>
      </c>
      <c r="C23" s="1" t="s">
        <v>24</v>
      </c>
      <c r="D23" s="3">
        <f>SUM(D21:D22)</f>
        <v>283333</v>
      </c>
      <c r="E23" s="3">
        <f>SUM(E21:E22)</f>
        <v>383333</v>
      </c>
      <c r="F23" s="3">
        <f>SUM(F21:F22)</f>
        <v>283333</v>
      </c>
      <c r="G23" s="3">
        <f>SUM(G21:G22)</f>
        <v>383333</v>
      </c>
    </row>
    <row r="24" spans="2:7" ht="24.75" thickBot="1" x14ac:dyDescent="0.3">
      <c r="B24" s="2" t="s">
        <v>37</v>
      </c>
      <c r="C24" s="1" t="s">
        <v>35</v>
      </c>
      <c r="D24" s="3">
        <f>SUM(D20:D22)</f>
        <v>608333</v>
      </c>
      <c r="E24" s="3">
        <f>SUM(E20:E22)</f>
        <v>708333</v>
      </c>
      <c r="F24" s="3">
        <f>SUM(F20:F22)</f>
        <v>633333</v>
      </c>
      <c r="G24" s="3">
        <f>SUM(G20:G22)</f>
        <v>733333</v>
      </c>
    </row>
    <row r="25" spans="2:7" ht="24.75" thickBot="1" x14ac:dyDescent="0.3">
      <c r="B25" s="2" t="s">
        <v>25</v>
      </c>
      <c r="C25" s="1" t="s">
        <v>26</v>
      </c>
      <c r="D25" s="3">
        <v>350000</v>
      </c>
      <c r="E25" s="3">
        <v>150000</v>
      </c>
      <c r="F25" s="3">
        <v>350000</v>
      </c>
      <c r="G25" s="3">
        <v>150000</v>
      </c>
    </row>
    <row r="26" spans="2:7" x14ac:dyDescent="0.25">
      <c r="B26" s="13">
        <v>18</v>
      </c>
      <c r="C26" s="13" t="s">
        <v>27</v>
      </c>
      <c r="D26" s="7">
        <f>D16+D18+D19+D21+D22+D25</f>
        <v>1278333</v>
      </c>
      <c r="E26" s="7">
        <f>E16+E18+E19+E21+E22+E25</f>
        <v>1178333</v>
      </c>
      <c r="F26" s="7">
        <f>F16+F18+F19+F21+F22+F25</f>
        <v>1623333</v>
      </c>
      <c r="G26" s="7">
        <f>G16+G18+G19+G21+G22+G25</f>
        <v>1523333</v>
      </c>
    </row>
    <row r="27" spans="2:7" ht="15.75" thickBot="1" x14ac:dyDescent="0.3">
      <c r="B27" s="14"/>
      <c r="C27" s="14"/>
      <c r="D27" s="8"/>
      <c r="E27" s="8"/>
      <c r="F27" s="8"/>
      <c r="G27" s="8"/>
    </row>
    <row r="28" spans="2:7" x14ac:dyDescent="0.25">
      <c r="B28" s="9">
        <v>19</v>
      </c>
      <c r="C28" s="9" t="s">
        <v>28</v>
      </c>
      <c r="D28" s="11">
        <f>D8-D16</f>
        <v>-33333</v>
      </c>
      <c r="E28" s="11">
        <f>E8-E16</f>
        <v>-33333</v>
      </c>
      <c r="F28" s="11">
        <f>F8-F16</f>
        <v>-285000</v>
      </c>
      <c r="G28" s="11">
        <f>G8-G16</f>
        <v>-285000</v>
      </c>
    </row>
    <row r="29" spans="2:7" ht="15.75" thickBot="1" x14ac:dyDescent="0.3">
      <c r="B29" s="10"/>
      <c r="C29" s="10"/>
      <c r="D29" s="12"/>
      <c r="E29" s="12"/>
      <c r="F29" s="12"/>
      <c r="G29" s="12"/>
    </row>
    <row r="30" spans="2:7" ht="24.75" thickBot="1" x14ac:dyDescent="0.3">
      <c r="B30" s="2">
        <v>20</v>
      </c>
      <c r="C30" s="1" t="s">
        <v>29</v>
      </c>
      <c r="D30" s="3">
        <f t="shared" ref="D30:G31" si="0">D9-(D18+D21)</f>
        <v>79167</v>
      </c>
      <c r="E30" s="3">
        <f t="shared" si="0"/>
        <v>279167</v>
      </c>
      <c r="F30" s="3">
        <f t="shared" si="0"/>
        <v>79167</v>
      </c>
      <c r="G30" s="3">
        <f t="shared" si="0"/>
        <v>279167</v>
      </c>
    </row>
    <row r="31" spans="2:7" ht="24.75" thickBot="1" x14ac:dyDescent="0.3">
      <c r="B31" s="2">
        <v>21</v>
      </c>
      <c r="C31" s="1" t="s">
        <v>30</v>
      </c>
      <c r="D31" s="3">
        <f t="shared" si="0"/>
        <v>162500</v>
      </c>
      <c r="E31" s="3">
        <f t="shared" si="0"/>
        <v>162500</v>
      </c>
      <c r="F31" s="3">
        <f t="shared" si="0"/>
        <v>37500</v>
      </c>
      <c r="G31" s="3">
        <f t="shared" si="0"/>
        <v>37500</v>
      </c>
    </row>
    <row r="32" spans="2:7" x14ac:dyDescent="0.25">
      <c r="B32" s="9">
        <v>22</v>
      </c>
      <c r="C32" s="9" t="s">
        <v>31</v>
      </c>
      <c r="D32" s="11">
        <f>D11-D25</f>
        <v>150000</v>
      </c>
      <c r="E32" s="11">
        <f>E11-E25</f>
        <v>350000</v>
      </c>
      <c r="F32" s="11">
        <f>F11-F25</f>
        <v>150000</v>
      </c>
      <c r="G32" s="11">
        <f>G11-G25</f>
        <v>350000</v>
      </c>
    </row>
    <row r="33" spans="2:7" ht="15.75" thickBot="1" x14ac:dyDescent="0.3">
      <c r="B33" s="10"/>
      <c r="C33" s="10"/>
      <c r="D33" s="12"/>
      <c r="E33" s="12"/>
      <c r="F33" s="12"/>
      <c r="G33" s="12"/>
    </row>
    <row r="34" spans="2:7" ht="20.25" customHeight="1" x14ac:dyDescent="0.25">
      <c r="B34" s="9">
        <v>23</v>
      </c>
      <c r="C34" s="13" t="s">
        <v>32</v>
      </c>
      <c r="D34" s="7">
        <f>D14-D26</f>
        <v>358334</v>
      </c>
      <c r="E34" s="7">
        <f>E14-E26</f>
        <v>758334</v>
      </c>
      <c r="F34" s="7">
        <f>F14-F26</f>
        <v>-18333</v>
      </c>
      <c r="G34" s="7">
        <f>G14-G26</f>
        <v>381667</v>
      </c>
    </row>
    <row r="35" spans="2:7" ht="15.75" thickBot="1" x14ac:dyDescent="0.3">
      <c r="B35" s="10"/>
      <c r="C35" s="14"/>
      <c r="D35" s="8"/>
      <c r="E35" s="8"/>
      <c r="F35" s="8"/>
      <c r="G35" s="8"/>
    </row>
  </sheetData>
  <mergeCells count="54">
    <mergeCell ref="G2:G3"/>
    <mergeCell ref="B2:B3"/>
    <mergeCell ref="C2:C3"/>
    <mergeCell ref="D2:D3"/>
    <mergeCell ref="E2:E3"/>
    <mergeCell ref="F2:F3"/>
    <mergeCell ref="G11:G12"/>
    <mergeCell ref="B4:B5"/>
    <mergeCell ref="C4:C5"/>
    <mergeCell ref="D4:D5"/>
    <mergeCell ref="E4:E5"/>
    <mergeCell ref="F4:F5"/>
    <mergeCell ref="G4:G5"/>
    <mergeCell ref="B11:B12"/>
    <mergeCell ref="C11:C12"/>
    <mergeCell ref="D11:D12"/>
    <mergeCell ref="E11:E12"/>
    <mergeCell ref="F11:F12"/>
    <mergeCell ref="G16:G17"/>
    <mergeCell ref="B14:B15"/>
    <mergeCell ref="C14:C15"/>
    <mergeCell ref="D14:D15"/>
    <mergeCell ref="E14:E15"/>
    <mergeCell ref="F14:F15"/>
    <mergeCell ref="G14:G15"/>
    <mergeCell ref="B16:B17"/>
    <mergeCell ref="C16:C17"/>
    <mergeCell ref="D16:D17"/>
    <mergeCell ref="E16:E17"/>
    <mergeCell ref="F16:F17"/>
    <mergeCell ref="G28:G29"/>
    <mergeCell ref="B26:B27"/>
    <mergeCell ref="C26:C27"/>
    <mergeCell ref="D26:D27"/>
    <mergeCell ref="E26:E27"/>
    <mergeCell ref="F26:F27"/>
    <mergeCell ref="G26:G27"/>
    <mergeCell ref="B28:B29"/>
    <mergeCell ref="C28:C29"/>
    <mergeCell ref="D28:D29"/>
    <mergeCell ref="E28:E29"/>
    <mergeCell ref="F28:F29"/>
    <mergeCell ref="G34:G35"/>
    <mergeCell ref="B32:B33"/>
    <mergeCell ref="C32:C33"/>
    <mergeCell ref="D32:D33"/>
    <mergeCell ref="E32:E33"/>
    <mergeCell ref="F32:F33"/>
    <mergeCell ref="G32:G33"/>
    <mergeCell ref="B34:B35"/>
    <mergeCell ref="C34:C35"/>
    <mergeCell ref="D34:D35"/>
    <mergeCell ref="E34:E35"/>
    <mergeCell ref="F34:F35"/>
  </mergeCells>
  <phoneticPr fontId="0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</dc:creator>
  <cp:lastModifiedBy>Insp</cp:lastModifiedBy>
  <cp:lastPrinted>2016-04-26T17:40:37Z</cp:lastPrinted>
  <dcterms:created xsi:type="dcterms:W3CDTF">2016-04-19T16:34:17Z</dcterms:created>
  <dcterms:modified xsi:type="dcterms:W3CDTF">2016-04-26T17:40:55Z</dcterms:modified>
</cp:coreProperties>
</file>